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9- FORMLAR\"/>
    </mc:Choice>
  </mc:AlternateContent>
  <bookViews>
    <workbookView xWindow="120" yWindow="45" windowWidth="15135" windowHeight="7650"/>
  </bookViews>
  <sheets>
    <sheet name="page 1" sheetId="1" r:id="rId1"/>
    <sheet name="Sayfa1" sheetId="2" r:id="rId2"/>
  </sheets>
  <definedNames>
    <definedName name="_xlnm._FilterDatabase" localSheetId="0" hidden="1">'page 1'!$B$10:$O$43</definedName>
    <definedName name="_xlnm.Print_Area" localSheetId="0">'page 1'!$B$1:$O$43</definedName>
  </definedNames>
  <calcPr calcId="152511"/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12" i="1"/>
  <c r="B11" i="1"/>
  <c r="S17" i="1"/>
  <c r="S16" i="1"/>
  <c r="S12" i="1"/>
  <c r="S13" i="1"/>
  <c r="S14" i="1"/>
  <c r="S15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11" i="1"/>
  <c r="P17" i="1" l="1"/>
  <c r="P18" i="1"/>
  <c r="Q11" i="1"/>
  <c r="Q7" i="1"/>
  <c r="R4" i="1"/>
  <c r="Q8" i="1"/>
  <c r="P11" i="1"/>
</calcChain>
</file>

<file path=xl/comments1.xml><?xml version="1.0" encoding="utf-8"?>
<comments xmlns="http://schemas.openxmlformats.org/spreadsheetml/2006/main">
  <authors>
    <author>meb</author>
  </authors>
  <commentList>
    <comment ref="C5" authorId="0" shapeId="0">
      <text>
        <r>
          <rPr>
            <b/>
            <sz val="9"/>
            <color indexed="81"/>
            <rFont val="Tahoma"/>
            <charset val="1"/>
          </rPr>
          <t>SADECE BURAYA AYIN İLK TARİHİNİ GİRİN VE GÜNLERİ "tatilleri" çıkarak filitreleyin</t>
        </r>
      </text>
    </comment>
  </commentList>
</comments>
</file>

<file path=xl/sharedStrings.xml><?xml version="1.0" encoding="utf-8"?>
<sst xmlns="http://schemas.openxmlformats.org/spreadsheetml/2006/main" count="176" uniqueCount="33">
  <si>
    <t/>
  </si>
  <si>
    <t>Doküman Kodu</t>
  </si>
  <si>
    <t>Yayın Tarihi</t>
  </si>
  <si>
    <t>03.05.2016</t>
  </si>
  <si>
    <t>Revizyon Numarası</t>
  </si>
  <si>
    <t>Revizyon Tarihi</t>
  </si>
  <si>
    <t>Sayfa Numarsı</t>
  </si>
  <si>
    <r>
      <rPr>
        <b/>
        <sz val="11"/>
        <color rgb="FF000000"/>
        <rFont val="Times New Roman"/>
        <family val="1"/>
        <charset val="162"/>
      </rPr>
      <t>GÜNLER</t>
    </r>
  </si>
  <si>
    <r>
      <rPr>
        <b/>
        <sz val="11"/>
        <color rgb="FF000000"/>
        <rFont val="Times New Roman"/>
        <family val="1"/>
        <charset val="162"/>
      </rPr>
      <t>09:00</t>
    </r>
  </si>
  <si>
    <r>
      <rPr>
        <b/>
        <sz val="11"/>
        <color rgb="FF000000"/>
        <rFont val="Times New Roman"/>
        <family val="1"/>
        <charset val="162"/>
      </rPr>
      <t>14:00</t>
    </r>
  </si>
  <si>
    <r>
      <rPr>
        <b/>
        <sz val="11"/>
        <color rgb="FF000000"/>
        <rFont val="Times New Roman"/>
        <family val="1"/>
        <charset val="162"/>
      </rPr>
      <t>17:00</t>
    </r>
  </si>
  <si>
    <t>1- Temizlik ve kontroller 07:00 - 17:00 saatleri arasında her saat başı bir yapılacak olup saat başı kontrol formuna işlenecektir.
2- Kontroller esnasında herhangi bir arıza ile karşılaşılması durumunda bölüm sorumlusuna veya destek birimi şefliğine derhal bilgi verilecektir.
3- Personeller yukarıda belirtilen temizlik ve kontrolleri temizlik ile hijyen talimatlarına uygun ve eksiksiz yapacak olup bölüm/kısım sorumlularınca kontrol edilecektir.</t>
  </si>
  <si>
    <t>KONTROL İMZA</t>
  </si>
  <si>
    <t>DEZENFEKSİYON</t>
  </si>
  <si>
    <t>TEMİZLİK VE KONTROL</t>
  </si>
  <si>
    <t>Kişisel Koruyucu Donanım Kullanılarak yapılması esastır.</t>
  </si>
  <si>
    <t>Ay Başlangıç Tarihi</t>
  </si>
  <si>
    <t>1.KAT</t>
  </si>
  <si>
    <t>2.KAT</t>
  </si>
  <si>
    <t>A.B</t>
  </si>
  <si>
    <t>V.K</t>
  </si>
  <si>
    <t>H.G</t>
  </si>
  <si>
    <t>B.K</t>
  </si>
  <si>
    <t>Temizlik Sorumluları</t>
  </si>
  <si>
    <t>imza</t>
  </si>
  <si>
    <t>TEMİZLİK - KONTROL - DEZENFEKSİYON SAATLERİ</t>
  </si>
  <si>
    <t>TEMİZ-KONT-DEZ.</t>
  </si>
  <si>
    <r>
      <rPr>
        <sz val="11"/>
        <color rgb="FF000000"/>
        <rFont val="Times New Roman"/>
        <family val="1"/>
        <charset val="162"/>
      </rPr>
      <t>YAPILACAK TEMİZLİKLER:</t>
    </r>
    <r>
      <rPr>
        <b/>
        <sz val="11"/>
        <color rgb="FF000000"/>
        <rFont val="Times New Roman"/>
        <family val="1"/>
        <charset val="162"/>
      </rPr>
      <t xml:space="preserve">  1- Zemin Temizliği   2- Kapılar ve Kapı Butonları   3- Lavaboların ve Altlarının Temizliği   4- Aynaların Temizliği   5- Dezenfeksiyon</t>
    </r>
  </si>
  <si>
    <r>
      <rPr>
        <sz val="11"/>
        <color rgb="FF000000"/>
        <rFont val="Times New Roman"/>
        <family val="1"/>
        <charset val="162"/>
      </rPr>
      <t>YAPILACAK KONTROLLER</t>
    </r>
    <r>
      <rPr>
        <b/>
        <sz val="11"/>
        <color rgb="FF000000"/>
        <rFont val="Times New Roman"/>
        <family val="1"/>
        <charset val="162"/>
      </rPr>
      <t>: 1- Sıvı Sabun   2-Tuvalet Kağıdı   3-Kağıt Havlu    4-Çöp Kovası   5-Hijyen ve Koku Sistemi  6-Musluklar  7-Lambalar   8-Havalandırmalar</t>
    </r>
  </si>
  <si>
    <t xml:space="preserve">KAT:                                                                                                                                                    </t>
  </si>
  <si>
    <t>Kısım Bölüm Sorumluları</t>
  </si>
  <si>
    <t>FR_34</t>
  </si>
  <si>
    <r>
      <rPr>
        <b/>
        <sz val="12"/>
        <color rgb="FF000000"/>
        <rFont val="Times New Roman"/>
        <family val="1"/>
        <charset val="162"/>
      </rPr>
      <t>……………………………… MÜDÜRLÜĞÜ</t>
    </r>
    <r>
      <rPr>
        <b/>
        <sz val="14"/>
        <color rgb="FF000000"/>
        <rFont val="Times New Roman"/>
        <family val="1"/>
        <charset val="162"/>
      </rPr>
      <t xml:space="preserve">
TUVALET - LAVABO - OFİSLER - TEMİZLİK PLANI VE TAKİP FORMU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</si>
</sst>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dd\-\(dd/mm/yyyy\)"/>
  </numFmts>
  <fonts count="9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1"/>
      <color rgb="FF000000"/>
      <name val="Calibri"/>
      <family val="2"/>
      <charset val="162"/>
    </font>
    <font>
      <sz val="11"/>
      <color theme="0" tint="-0.14999847407452621"/>
      <name val="Calibri"/>
      <family val="2"/>
      <charset val="204"/>
    </font>
    <font>
      <b/>
      <sz val="9"/>
      <color indexed="81"/>
      <name val="Tahoma"/>
      <charset val="1"/>
    </font>
    <font>
      <b/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7FBD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2" fillId="0" borderId="15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top"/>
    </xf>
    <xf numFmtId="0" fontId="2" fillId="0" borderId="17" xfId="0" applyFont="1" applyBorder="1" applyAlignment="1">
      <alignment horizontal="center" wrapText="1"/>
    </xf>
    <xf numFmtId="0" fontId="5" fillId="0" borderId="10" xfId="0" applyFont="1" applyBorder="1" applyAlignment="1"/>
    <xf numFmtId="0" fontId="6" fillId="0" borderId="1" xfId="0" applyFont="1" applyBorder="1" applyAlignment="1">
      <alignment horizontal="center" vertical="top"/>
    </xf>
    <xf numFmtId="20" fontId="2" fillId="2" borderId="1" xfId="0" applyNumberFormat="1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14" fontId="5" fillId="0" borderId="12" xfId="0" applyNumberFormat="1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14" fontId="5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2" fillId="0" borderId="16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</cellXfs>
  <cellStyles count="1">
    <cellStyle name="Normal" xfId="0" builtinId="0"/>
  </cellStyles>
  <dxfs count="6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7F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452905</xdr:colOff>
      <xdr:row>0</xdr:row>
      <xdr:rowOff>69985</xdr:rowOff>
    </xdr:from>
    <xdr:to>
      <xdr:col>1</xdr:col>
      <xdr:colOff>1255059</xdr:colOff>
      <xdr:row>4</xdr:row>
      <xdr:rowOff>138307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023" y="69985"/>
          <a:ext cx="802154" cy="74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U43"/>
  <sheetViews>
    <sheetView tabSelected="1" view="pageBreakPreview" zoomScaleNormal="85" zoomScaleSheetLayoutView="100" workbookViewId="0">
      <selection activeCell="M5" sqref="M5"/>
    </sheetView>
  </sheetViews>
  <sheetFormatPr defaultRowHeight="15" x14ac:dyDescent="0.25"/>
  <cols>
    <col min="1" max="1" width="2.5703125" customWidth="1"/>
    <col min="2" max="2" width="25.28515625" customWidth="1"/>
    <col min="3" max="3" width="18.85546875" customWidth="1"/>
    <col min="4" max="6" width="3" customWidth="1"/>
    <col min="7" max="7" width="8.5703125" customWidth="1"/>
    <col min="8" max="8" width="19.42578125" bestFit="1" customWidth="1"/>
    <col min="9" max="11" width="6.140625" customWidth="1"/>
    <col min="12" max="12" width="19.42578125" bestFit="1" customWidth="1"/>
    <col min="13" max="13" width="18.42578125" customWidth="1"/>
    <col min="14" max="14" width="15.85546875" customWidth="1"/>
    <col min="15" max="15" width="14.28515625" customWidth="1"/>
    <col min="16" max="16" width="21.42578125" bestFit="1" customWidth="1"/>
    <col min="19" max="19" width="26.7109375" bestFit="1" customWidth="1"/>
  </cols>
  <sheetData>
    <row r="1" spans="1:21" ht="14.1" customHeight="1" x14ac:dyDescent="0.25">
      <c r="B1" s="56" t="s">
        <v>0</v>
      </c>
      <c r="C1" s="50" t="s">
        <v>32</v>
      </c>
      <c r="D1" s="51"/>
      <c r="E1" s="51"/>
      <c r="F1" s="51"/>
      <c r="G1" s="51"/>
      <c r="H1" s="51"/>
      <c r="I1" s="51"/>
      <c r="J1" s="51"/>
      <c r="K1" s="51"/>
      <c r="L1" s="51"/>
      <c r="M1" s="52"/>
      <c r="N1" s="1" t="s">
        <v>1</v>
      </c>
      <c r="O1" s="12" t="s">
        <v>31</v>
      </c>
      <c r="S1" t="s">
        <v>17</v>
      </c>
      <c r="T1" t="s">
        <v>19</v>
      </c>
      <c r="U1" t="s">
        <v>20</v>
      </c>
    </row>
    <row r="2" spans="1:21" ht="14.1" customHeight="1" x14ac:dyDescent="0.25">
      <c r="B2" s="57"/>
      <c r="C2" s="53"/>
      <c r="D2" s="54"/>
      <c r="E2" s="54"/>
      <c r="F2" s="54"/>
      <c r="G2" s="54"/>
      <c r="H2" s="54"/>
      <c r="I2" s="54"/>
      <c r="J2" s="54"/>
      <c r="K2" s="54"/>
      <c r="L2" s="54"/>
      <c r="M2" s="55"/>
      <c r="N2" s="1" t="s">
        <v>2</v>
      </c>
      <c r="O2" s="12" t="s">
        <v>3</v>
      </c>
      <c r="S2" t="s">
        <v>18</v>
      </c>
      <c r="T2" t="s">
        <v>21</v>
      </c>
      <c r="U2" t="s">
        <v>22</v>
      </c>
    </row>
    <row r="3" spans="1:21" ht="14.1" customHeight="1" x14ac:dyDescent="0.25">
      <c r="B3" s="57"/>
      <c r="C3" s="53"/>
      <c r="D3" s="54"/>
      <c r="E3" s="54"/>
      <c r="F3" s="54"/>
      <c r="G3" s="54"/>
      <c r="H3" s="54"/>
      <c r="I3" s="54"/>
      <c r="J3" s="54"/>
      <c r="K3" s="54"/>
      <c r="L3" s="54"/>
      <c r="M3" s="55"/>
      <c r="N3" s="1" t="s">
        <v>4</v>
      </c>
      <c r="O3" s="12">
        <v>0</v>
      </c>
    </row>
    <row r="4" spans="1:21" ht="14.1" customHeight="1" x14ac:dyDescent="0.25">
      <c r="B4" s="57"/>
      <c r="C4" s="53"/>
      <c r="D4" s="54"/>
      <c r="E4" s="54"/>
      <c r="F4" s="54"/>
      <c r="G4" s="54"/>
      <c r="H4" s="54"/>
      <c r="I4" s="54"/>
      <c r="J4" s="54"/>
      <c r="K4" s="54"/>
      <c r="L4" s="54"/>
      <c r="M4" s="55"/>
      <c r="N4" s="1" t="s">
        <v>5</v>
      </c>
      <c r="O4" s="14">
        <v>43934</v>
      </c>
      <c r="R4">
        <f>DAY(EDATE(D5,1)-DAY(D5))</f>
        <v>30</v>
      </c>
    </row>
    <row r="5" spans="1:21" s="4" customFormat="1" ht="14.85" customHeight="1" x14ac:dyDescent="0.25">
      <c r="B5" s="58"/>
      <c r="C5" s="16" t="s">
        <v>16</v>
      </c>
      <c r="D5" s="33">
        <v>44136</v>
      </c>
      <c r="E5" s="34"/>
      <c r="F5" s="35"/>
      <c r="G5" s="11" t="s">
        <v>29</v>
      </c>
      <c r="H5" s="31" t="s">
        <v>18</v>
      </c>
      <c r="I5" s="32"/>
      <c r="J5" s="59" t="s">
        <v>23</v>
      </c>
      <c r="K5" s="60"/>
      <c r="L5" s="60"/>
      <c r="M5" s="15"/>
      <c r="N5" s="10" t="s">
        <v>6</v>
      </c>
      <c r="O5" s="13">
        <v>1</v>
      </c>
    </row>
    <row r="6" spans="1:21" s="5" customFormat="1" ht="21.75" customHeight="1" x14ac:dyDescent="0.25">
      <c r="B6" s="29" t="s">
        <v>27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29"/>
      <c r="O6" s="29"/>
    </row>
    <row r="7" spans="1:21" s="5" customFormat="1" ht="21.75" customHeight="1" x14ac:dyDescent="0.25">
      <c r="B7" s="29" t="s">
        <v>28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Q7" s="5">
        <f>NETWORKDAYS.INTL(DATE(YEAR(D5),MONTH(D5),DAY(D5)),DATE(YEAR(D5),MONTH(D5),DAY(EDATE(D5,1)-DAY(D5))))</f>
        <v>21</v>
      </c>
    </row>
    <row r="8" spans="1:21" x14ac:dyDescent="0.25">
      <c r="B8" s="6" t="s">
        <v>7</v>
      </c>
      <c r="C8" s="36" t="s">
        <v>25</v>
      </c>
      <c r="D8" s="37"/>
      <c r="E8" s="37"/>
      <c r="F8" s="37"/>
      <c r="G8" s="37"/>
      <c r="H8" s="37"/>
      <c r="I8" s="37"/>
      <c r="J8" s="37"/>
      <c r="K8" s="37"/>
      <c r="L8" s="37"/>
      <c r="M8" s="38"/>
      <c r="N8" s="37"/>
      <c r="O8" s="39"/>
      <c r="Q8" t="str">
        <f>YEAR(D5)&amp;" Yılının "&amp;MONTH(D5)&amp;" Ayı "&amp;DAY(EDATE(D5,1)-DAY(D5))&amp;" çekmektedir."</f>
        <v>2020 Yılının 11 Ayı 30 çekmektedir.</v>
      </c>
    </row>
    <row r="9" spans="1:21" s="5" customFormat="1" ht="28.5" x14ac:dyDescent="0.25">
      <c r="B9" s="23" t="s">
        <v>14</v>
      </c>
      <c r="C9" s="18" t="s">
        <v>26</v>
      </c>
      <c r="D9" s="44" t="s">
        <v>13</v>
      </c>
      <c r="E9" s="45"/>
      <c r="F9" s="45"/>
      <c r="G9" s="46"/>
      <c r="H9" s="18" t="s">
        <v>26</v>
      </c>
      <c r="I9" s="44" t="s">
        <v>13</v>
      </c>
      <c r="J9" s="45"/>
      <c r="K9" s="45"/>
      <c r="L9" s="18" t="s">
        <v>26</v>
      </c>
      <c r="M9" s="21" t="s">
        <v>13</v>
      </c>
      <c r="N9" s="42" t="s">
        <v>30</v>
      </c>
      <c r="O9" s="43"/>
    </row>
    <row r="10" spans="1:21" s="5" customFormat="1" ht="15" customHeight="1" x14ac:dyDescent="0.25">
      <c r="B10" s="19" t="s">
        <v>13</v>
      </c>
      <c r="C10" s="19">
        <v>0.33333333333333331</v>
      </c>
      <c r="D10" s="40" t="s">
        <v>8</v>
      </c>
      <c r="E10" s="47"/>
      <c r="F10" s="47"/>
      <c r="G10" s="41"/>
      <c r="H10" s="19">
        <v>0.47916666666666669</v>
      </c>
      <c r="I10" s="40" t="s">
        <v>9</v>
      </c>
      <c r="J10" s="47"/>
      <c r="K10" s="41"/>
      <c r="L10" s="19">
        <v>0.6875</v>
      </c>
      <c r="M10" s="20" t="s">
        <v>10</v>
      </c>
      <c r="N10" s="40" t="s">
        <v>12</v>
      </c>
      <c r="O10" s="41"/>
    </row>
    <row r="11" spans="1:21" ht="20.100000000000001" hidden="1" customHeight="1" x14ac:dyDescent="0.25">
      <c r="A11">
        <v>0</v>
      </c>
      <c r="B11" s="22" t="str">
        <f t="shared" ref="B11:B42" si="0">IF(OR(WEEKDAY($D$5+A11,2)=6,WEEKDAY($D$5+A11,2)=7),"Tatil",$D$5+A11)</f>
        <v>Tatil</v>
      </c>
      <c r="C11" s="2"/>
      <c r="D11" s="24"/>
      <c r="E11" s="28"/>
      <c r="F11" s="28"/>
      <c r="G11" s="25"/>
      <c r="H11" s="2"/>
      <c r="I11" s="24"/>
      <c r="J11" s="28"/>
      <c r="K11" s="28"/>
      <c r="L11" s="2"/>
      <c r="M11" s="2"/>
      <c r="N11" s="24"/>
      <c r="O11" s="25"/>
      <c r="P11" s="7">
        <f>DATE(YEAR(T5),MONTH(T5),DAY(T5-(T5-1)))</f>
        <v>1</v>
      </c>
      <c r="Q11" t="e">
        <f>WEEKDAY($D$5,6)</f>
        <v>#NUM!</v>
      </c>
      <c r="S11" s="9" t="str">
        <f t="shared" ref="S11:S42" si="1">IF(OR(WEEKDAY($D$5+A11,2)=6,WEEKDAY($D$5+A11,2)=7),"",$D$5+A11)</f>
        <v/>
      </c>
    </row>
    <row r="12" spans="1:21" s="3" customFormat="1" ht="20.100000000000001" customHeight="1" x14ac:dyDescent="0.25">
      <c r="A12" s="3">
        <v>1</v>
      </c>
      <c r="B12" s="22">
        <f t="shared" si="0"/>
        <v>44137</v>
      </c>
      <c r="C12" s="17" t="s">
        <v>24</v>
      </c>
      <c r="D12" s="27" t="s">
        <v>24</v>
      </c>
      <c r="E12" s="48"/>
      <c r="F12" s="48"/>
      <c r="G12" s="49"/>
      <c r="H12" s="17" t="s">
        <v>24</v>
      </c>
      <c r="I12" s="27" t="s">
        <v>24</v>
      </c>
      <c r="J12" s="48"/>
      <c r="K12" s="48"/>
      <c r="L12" s="17" t="s">
        <v>24</v>
      </c>
      <c r="M12" s="17" t="s">
        <v>24</v>
      </c>
      <c r="N12" s="24"/>
      <c r="O12" s="25"/>
      <c r="P12" s="5"/>
      <c r="S12" s="9">
        <f t="shared" si="1"/>
        <v>44137</v>
      </c>
    </row>
    <row r="13" spans="1:21" s="3" customFormat="1" ht="20.100000000000001" customHeight="1" x14ac:dyDescent="0.25">
      <c r="A13" s="3">
        <v>2</v>
      </c>
      <c r="B13" s="22">
        <f t="shared" si="0"/>
        <v>44138</v>
      </c>
      <c r="C13" s="17" t="s">
        <v>24</v>
      </c>
      <c r="D13" s="27" t="s">
        <v>24</v>
      </c>
      <c r="E13" s="28"/>
      <c r="F13" s="28"/>
      <c r="G13" s="25"/>
      <c r="H13" s="17" t="s">
        <v>24</v>
      </c>
      <c r="I13" s="27" t="s">
        <v>24</v>
      </c>
      <c r="J13" s="28"/>
      <c r="K13" s="28"/>
      <c r="L13" s="17" t="s">
        <v>24</v>
      </c>
      <c r="M13" s="17" t="s">
        <v>24</v>
      </c>
      <c r="N13" s="24"/>
      <c r="O13" s="25"/>
      <c r="P13" s="5"/>
      <c r="S13" s="9">
        <f t="shared" si="1"/>
        <v>44138</v>
      </c>
    </row>
    <row r="14" spans="1:21" s="3" customFormat="1" ht="20.100000000000001" customHeight="1" x14ac:dyDescent="0.25">
      <c r="A14" s="3">
        <v>3</v>
      </c>
      <c r="B14" s="22">
        <f t="shared" si="0"/>
        <v>44139</v>
      </c>
      <c r="C14" s="17" t="s">
        <v>24</v>
      </c>
      <c r="D14" s="27" t="s">
        <v>24</v>
      </c>
      <c r="E14" s="28"/>
      <c r="F14" s="28"/>
      <c r="G14" s="25"/>
      <c r="H14" s="17" t="s">
        <v>24</v>
      </c>
      <c r="I14" s="27" t="s">
        <v>24</v>
      </c>
      <c r="J14" s="28"/>
      <c r="K14" s="28"/>
      <c r="L14" s="17" t="s">
        <v>24</v>
      </c>
      <c r="M14" s="17" t="s">
        <v>24</v>
      </c>
      <c r="N14" s="24"/>
      <c r="O14" s="25"/>
      <c r="P14" s="5"/>
      <c r="S14" s="9">
        <f t="shared" si="1"/>
        <v>44139</v>
      </c>
    </row>
    <row r="15" spans="1:21" s="3" customFormat="1" ht="20.100000000000001" customHeight="1" x14ac:dyDescent="0.25">
      <c r="A15" s="3">
        <v>4</v>
      </c>
      <c r="B15" s="22">
        <f t="shared" si="0"/>
        <v>44140</v>
      </c>
      <c r="C15" s="17" t="s">
        <v>24</v>
      </c>
      <c r="D15" s="27" t="s">
        <v>24</v>
      </c>
      <c r="E15" s="28"/>
      <c r="F15" s="28"/>
      <c r="G15" s="25"/>
      <c r="H15" s="17" t="s">
        <v>24</v>
      </c>
      <c r="I15" s="27" t="s">
        <v>24</v>
      </c>
      <c r="J15" s="28"/>
      <c r="K15" s="28"/>
      <c r="L15" s="17" t="s">
        <v>24</v>
      </c>
      <c r="M15" s="17" t="s">
        <v>24</v>
      </c>
      <c r="N15" s="24"/>
      <c r="O15" s="25"/>
      <c r="P15" s="5"/>
      <c r="S15" s="9">
        <f t="shared" si="1"/>
        <v>44140</v>
      </c>
    </row>
    <row r="16" spans="1:21" s="3" customFormat="1" ht="20.100000000000001" customHeight="1" x14ac:dyDescent="0.25">
      <c r="A16" s="3">
        <v>5</v>
      </c>
      <c r="B16" s="22">
        <f t="shared" si="0"/>
        <v>44141</v>
      </c>
      <c r="C16" s="17" t="s">
        <v>24</v>
      </c>
      <c r="D16" s="27" t="s">
        <v>24</v>
      </c>
      <c r="E16" s="28"/>
      <c r="F16" s="28"/>
      <c r="G16" s="25"/>
      <c r="H16" s="17" t="s">
        <v>24</v>
      </c>
      <c r="I16" s="27" t="s">
        <v>24</v>
      </c>
      <c r="J16" s="28"/>
      <c r="K16" s="28"/>
      <c r="L16" s="17" t="s">
        <v>24</v>
      </c>
      <c r="M16" s="17" t="s">
        <v>24</v>
      </c>
      <c r="N16" s="24"/>
      <c r="O16" s="25"/>
      <c r="P16" s="5"/>
      <c r="S16" s="9">
        <f t="shared" si="1"/>
        <v>44141</v>
      </c>
    </row>
    <row r="17" spans="1:19" s="3" customFormat="1" ht="20.100000000000001" hidden="1" customHeight="1" x14ac:dyDescent="0.25">
      <c r="A17" s="3">
        <v>6</v>
      </c>
      <c r="B17" s="22" t="str">
        <f t="shared" si="0"/>
        <v>Tatil</v>
      </c>
      <c r="C17" s="2"/>
      <c r="D17" s="24"/>
      <c r="E17" s="28"/>
      <c r="F17" s="28"/>
      <c r="G17" s="25"/>
      <c r="H17" s="2"/>
      <c r="I17" s="24"/>
      <c r="J17" s="28"/>
      <c r="K17" s="28"/>
      <c r="L17" s="2"/>
      <c r="M17" s="2"/>
      <c r="N17" s="24"/>
      <c r="O17" s="25"/>
      <c r="P17" s="7">
        <f>D5+6</f>
        <v>44142</v>
      </c>
      <c r="S17" s="9" t="str">
        <f t="shared" si="1"/>
        <v/>
      </c>
    </row>
    <row r="18" spans="1:19" s="3" customFormat="1" ht="20.100000000000001" hidden="1" customHeight="1" x14ac:dyDescent="0.25">
      <c r="A18" s="3">
        <v>7</v>
      </c>
      <c r="B18" s="22" t="str">
        <f t="shared" si="0"/>
        <v>Tatil</v>
      </c>
      <c r="C18" s="2"/>
      <c r="D18" s="24"/>
      <c r="E18" s="28"/>
      <c r="F18" s="28"/>
      <c r="G18" s="25"/>
      <c r="H18" s="2"/>
      <c r="I18" s="24"/>
      <c r="J18" s="28"/>
      <c r="K18" s="28"/>
      <c r="L18" s="2"/>
      <c r="M18" s="2"/>
      <c r="N18" s="24"/>
      <c r="O18" s="25"/>
      <c r="P18" s="7">
        <f>F6+8</f>
        <v>8</v>
      </c>
      <c r="S18" s="9" t="str">
        <f t="shared" si="1"/>
        <v/>
      </c>
    </row>
    <row r="19" spans="1:19" s="3" customFormat="1" ht="20.100000000000001" customHeight="1" x14ac:dyDescent="0.25">
      <c r="A19" s="3">
        <v>8</v>
      </c>
      <c r="B19" s="22">
        <f t="shared" si="0"/>
        <v>44144</v>
      </c>
      <c r="C19" s="17" t="s">
        <v>24</v>
      </c>
      <c r="D19" s="27" t="s">
        <v>24</v>
      </c>
      <c r="E19" s="28"/>
      <c r="F19" s="28"/>
      <c r="G19" s="25"/>
      <c r="H19" s="17" t="s">
        <v>24</v>
      </c>
      <c r="I19" s="27" t="s">
        <v>24</v>
      </c>
      <c r="J19" s="28"/>
      <c r="K19" s="28"/>
      <c r="L19" s="17" t="s">
        <v>24</v>
      </c>
      <c r="M19" s="17" t="s">
        <v>24</v>
      </c>
      <c r="N19" s="24"/>
      <c r="O19" s="25"/>
      <c r="P19" s="5"/>
      <c r="S19" s="9">
        <f t="shared" si="1"/>
        <v>44144</v>
      </c>
    </row>
    <row r="20" spans="1:19" s="3" customFormat="1" ht="20.100000000000001" customHeight="1" x14ac:dyDescent="0.25">
      <c r="A20" s="3">
        <v>9</v>
      </c>
      <c r="B20" s="22">
        <f t="shared" si="0"/>
        <v>44145</v>
      </c>
      <c r="C20" s="17" t="s">
        <v>24</v>
      </c>
      <c r="D20" s="27" t="s">
        <v>24</v>
      </c>
      <c r="E20" s="28"/>
      <c r="F20" s="28"/>
      <c r="G20" s="25"/>
      <c r="H20" s="17" t="s">
        <v>24</v>
      </c>
      <c r="I20" s="27" t="s">
        <v>24</v>
      </c>
      <c r="J20" s="28"/>
      <c r="K20" s="28"/>
      <c r="L20" s="17" t="s">
        <v>24</v>
      </c>
      <c r="M20" s="17" t="s">
        <v>24</v>
      </c>
      <c r="N20" s="24"/>
      <c r="O20" s="25"/>
      <c r="P20" s="5"/>
      <c r="S20" s="9">
        <f t="shared" si="1"/>
        <v>44145</v>
      </c>
    </row>
    <row r="21" spans="1:19" s="3" customFormat="1" ht="20.100000000000001" customHeight="1" x14ac:dyDescent="0.25">
      <c r="A21" s="3">
        <v>10</v>
      </c>
      <c r="B21" s="22">
        <f t="shared" si="0"/>
        <v>44146</v>
      </c>
      <c r="C21" s="17" t="s">
        <v>24</v>
      </c>
      <c r="D21" s="27" t="s">
        <v>24</v>
      </c>
      <c r="E21" s="28"/>
      <c r="F21" s="28"/>
      <c r="G21" s="25"/>
      <c r="H21" s="17" t="s">
        <v>24</v>
      </c>
      <c r="I21" s="27" t="s">
        <v>24</v>
      </c>
      <c r="J21" s="28"/>
      <c r="K21" s="28"/>
      <c r="L21" s="17" t="s">
        <v>24</v>
      </c>
      <c r="M21" s="17" t="s">
        <v>24</v>
      </c>
      <c r="N21" s="24"/>
      <c r="O21" s="25"/>
      <c r="P21" s="5"/>
      <c r="S21" s="9">
        <f t="shared" si="1"/>
        <v>44146</v>
      </c>
    </row>
    <row r="22" spans="1:19" s="3" customFormat="1" ht="20.100000000000001" customHeight="1" x14ac:dyDescent="0.25">
      <c r="A22" s="3">
        <v>11</v>
      </c>
      <c r="B22" s="22">
        <f t="shared" si="0"/>
        <v>44147</v>
      </c>
      <c r="C22" s="17" t="s">
        <v>24</v>
      </c>
      <c r="D22" s="27" t="s">
        <v>24</v>
      </c>
      <c r="E22" s="28"/>
      <c r="F22" s="28"/>
      <c r="G22" s="25"/>
      <c r="H22" s="17" t="s">
        <v>24</v>
      </c>
      <c r="I22" s="27" t="s">
        <v>24</v>
      </c>
      <c r="J22" s="28"/>
      <c r="K22" s="28"/>
      <c r="L22" s="17" t="s">
        <v>24</v>
      </c>
      <c r="M22" s="17" t="s">
        <v>24</v>
      </c>
      <c r="N22" s="24"/>
      <c r="O22" s="25"/>
      <c r="P22" s="5"/>
      <c r="S22" s="9">
        <f t="shared" si="1"/>
        <v>44147</v>
      </c>
    </row>
    <row r="23" spans="1:19" s="3" customFormat="1" ht="20.100000000000001" customHeight="1" x14ac:dyDescent="0.25">
      <c r="A23" s="3">
        <v>12</v>
      </c>
      <c r="B23" s="22">
        <f t="shared" si="0"/>
        <v>44148</v>
      </c>
      <c r="C23" s="17" t="s">
        <v>24</v>
      </c>
      <c r="D23" s="27" t="s">
        <v>24</v>
      </c>
      <c r="E23" s="28"/>
      <c r="F23" s="28"/>
      <c r="G23" s="25"/>
      <c r="H23" s="17" t="s">
        <v>24</v>
      </c>
      <c r="I23" s="27" t="s">
        <v>24</v>
      </c>
      <c r="J23" s="28"/>
      <c r="K23" s="28"/>
      <c r="L23" s="17" t="s">
        <v>24</v>
      </c>
      <c r="M23" s="17" t="s">
        <v>24</v>
      </c>
      <c r="N23" s="24"/>
      <c r="O23" s="25"/>
      <c r="P23" s="5"/>
      <c r="S23" s="9">
        <f t="shared" si="1"/>
        <v>44148</v>
      </c>
    </row>
    <row r="24" spans="1:19" s="3" customFormat="1" ht="20.100000000000001" hidden="1" customHeight="1" x14ac:dyDescent="0.25">
      <c r="A24" s="3">
        <v>13</v>
      </c>
      <c r="B24" s="22" t="str">
        <f t="shared" si="0"/>
        <v>Tatil</v>
      </c>
      <c r="C24" s="2"/>
      <c r="D24" s="24"/>
      <c r="E24" s="28"/>
      <c r="F24" s="28"/>
      <c r="G24" s="25"/>
      <c r="H24" s="2"/>
      <c r="I24" s="24"/>
      <c r="J24" s="28"/>
      <c r="K24" s="28"/>
      <c r="L24" s="2"/>
      <c r="M24" s="2"/>
      <c r="N24" s="24"/>
      <c r="O24" s="25"/>
      <c r="P24" s="7"/>
      <c r="S24" s="9" t="str">
        <f t="shared" si="1"/>
        <v/>
      </c>
    </row>
    <row r="25" spans="1:19" s="3" customFormat="1" ht="20.100000000000001" hidden="1" customHeight="1" x14ac:dyDescent="0.25">
      <c r="A25" s="3">
        <v>14</v>
      </c>
      <c r="B25" s="22" t="str">
        <f t="shared" si="0"/>
        <v>Tatil</v>
      </c>
      <c r="C25" s="2"/>
      <c r="D25" s="24"/>
      <c r="E25" s="28"/>
      <c r="F25" s="28"/>
      <c r="G25" s="25"/>
      <c r="H25" s="2"/>
      <c r="I25" s="24"/>
      <c r="J25" s="28"/>
      <c r="K25" s="28"/>
      <c r="L25" s="2"/>
      <c r="M25" s="2"/>
      <c r="N25" s="24"/>
      <c r="O25" s="25"/>
      <c r="P25" s="7"/>
      <c r="S25" s="9" t="str">
        <f t="shared" si="1"/>
        <v/>
      </c>
    </row>
    <row r="26" spans="1:19" s="3" customFormat="1" ht="20.100000000000001" customHeight="1" x14ac:dyDescent="0.25">
      <c r="A26" s="3">
        <v>15</v>
      </c>
      <c r="B26" s="22">
        <f t="shared" si="0"/>
        <v>44151</v>
      </c>
      <c r="C26" s="17" t="s">
        <v>24</v>
      </c>
      <c r="D26" s="27" t="s">
        <v>24</v>
      </c>
      <c r="E26" s="28"/>
      <c r="F26" s="28"/>
      <c r="G26" s="25"/>
      <c r="H26" s="17" t="s">
        <v>24</v>
      </c>
      <c r="I26" s="27" t="s">
        <v>24</v>
      </c>
      <c r="J26" s="28"/>
      <c r="K26" s="28"/>
      <c r="L26" s="17" t="s">
        <v>24</v>
      </c>
      <c r="M26" s="17" t="s">
        <v>24</v>
      </c>
      <c r="N26" s="24"/>
      <c r="O26" s="25"/>
      <c r="P26" s="5"/>
      <c r="S26" s="9">
        <f t="shared" si="1"/>
        <v>44151</v>
      </c>
    </row>
    <row r="27" spans="1:19" s="3" customFormat="1" ht="20.100000000000001" customHeight="1" x14ac:dyDescent="0.25">
      <c r="A27" s="3">
        <v>16</v>
      </c>
      <c r="B27" s="22">
        <f t="shared" si="0"/>
        <v>44152</v>
      </c>
      <c r="C27" s="17" t="s">
        <v>24</v>
      </c>
      <c r="D27" s="27" t="s">
        <v>24</v>
      </c>
      <c r="E27" s="28"/>
      <c r="F27" s="28"/>
      <c r="G27" s="25"/>
      <c r="H27" s="17" t="s">
        <v>24</v>
      </c>
      <c r="I27" s="27" t="s">
        <v>24</v>
      </c>
      <c r="J27" s="28"/>
      <c r="K27" s="28"/>
      <c r="L27" s="17" t="s">
        <v>24</v>
      </c>
      <c r="M27" s="17" t="s">
        <v>24</v>
      </c>
      <c r="N27" s="24"/>
      <c r="O27" s="25"/>
      <c r="P27" s="5"/>
      <c r="S27" s="9">
        <f t="shared" si="1"/>
        <v>44152</v>
      </c>
    </row>
    <row r="28" spans="1:19" s="3" customFormat="1" ht="20.100000000000001" customHeight="1" x14ac:dyDescent="0.25">
      <c r="A28" s="3">
        <v>17</v>
      </c>
      <c r="B28" s="22">
        <f t="shared" si="0"/>
        <v>44153</v>
      </c>
      <c r="C28" s="17" t="s">
        <v>24</v>
      </c>
      <c r="D28" s="27" t="s">
        <v>24</v>
      </c>
      <c r="E28" s="28"/>
      <c r="F28" s="28"/>
      <c r="G28" s="25"/>
      <c r="H28" s="17" t="s">
        <v>24</v>
      </c>
      <c r="I28" s="27" t="s">
        <v>24</v>
      </c>
      <c r="J28" s="28"/>
      <c r="K28" s="28"/>
      <c r="L28" s="17" t="s">
        <v>24</v>
      </c>
      <c r="M28" s="17" t="s">
        <v>24</v>
      </c>
      <c r="N28" s="24"/>
      <c r="O28" s="25"/>
      <c r="P28" s="5"/>
      <c r="S28" s="9">
        <f t="shared" si="1"/>
        <v>44153</v>
      </c>
    </row>
    <row r="29" spans="1:19" s="3" customFormat="1" ht="20.100000000000001" customHeight="1" x14ac:dyDescent="0.25">
      <c r="A29" s="3">
        <v>18</v>
      </c>
      <c r="B29" s="22">
        <f t="shared" si="0"/>
        <v>44154</v>
      </c>
      <c r="C29" s="17" t="s">
        <v>24</v>
      </c>
      <c r="D29" s="27" t="s">
        <v>24</v>
      </c>
      <c r="E29" s="28"/>
      <c r="F29" s="28"/>
      <c r="G29" s="25"/>
      <c r="H29" s="17" t="s">
        <v>24</v>
      </c>
      <c r="I29" s="27" t="s">
        <v>24</v>
      </c>
      <c r="J29" s="28"/>
      <c r="K29" s="28"/>
      <c r="L29" s="17" t="s">
        <v>24</v>
      </c>
      <c r="M29" s="17" t="s">
        <v>24</v>
      </c>
      <c r="N29" s="24"/>
      <c r="O29" s="25"/>
      <c r="P29" s="5"/>
      <c r="S29" s="9">
        <f t="shared" si="1"/>
        <v>44154</v>
      </c>
    </row>
    <row r="30" spans="1:19" s="3" customFormat="1" ht="20.100000000000001" customHeight="1" x14ac:dyDescent="0.25">
      <c r="A30" s="3">
        <v>19</v>
      </c>
      <c r="B30" s="22">
        <f t="shared" si="0"/>
        <v>44155</v>
      </c>
      <c r="C30" s="17" t="s">
        <v>24</v>
      </c>
      <c r="D30" s="27" t="s">
        <v>24</v>
      </c>
      <c r="E30" s="28"/>
      <c r="F30" s="28"/>
      <c r="G30" s="25"/>
      <c r="H30" s="17" t="s">
        <v>24</v>
      </c>
      <c r="I30" s="27" t="s">
        <v>24</v>
      </c>
      <c r="J30" s="28"/>
      <c r="K30" s="28"/>
      <c r="L30" s="17" t="s">
        <v>24</v>
      </c>
      <c r="M30" s="17" t="s">
        <v>24</v>
      </c>
      <c r="N30" s="24"/>
      <c r="O30" s="25"/>
      <c r="P30" s="5"/>
      <c r="S30" s="9">
        <f t="shared" si="1"/>
        <v>44155</v>
      </c>
    </row>
    <row r="31" spans="1:19" s="3" customFormat="1" ht="20.100000000000001" hidden="1" customHeight="1" x14ac:dyDescent="0.25">
      <c r="A31" s="3">
        <v>20</v>
      </c>
      <c r="B31" s="22" t="str">
        <f t="shared" si="0"/>
        <v>Tatil</v>
      </c>
      <c r="C31" s="2"/>
      <c r="D31" s="24"/>
      <c r="E31" s="28"/>
      <c r="F31" s="28"/>
      <c r="G31" s="25"/>
      <c r="H31" s="2"/>
      <c r="I31" s="24"/>
      <c r="J31" s="28"/>
      <c r="K31" s="28"/>
      <c r="L31" s="2"/>
      <c r="M31" s="2"/>
      <c r="N31" s="24"/>
      <c r="O31" s="25"/>
      <c r="P31" s="7"/>
      <c r="S31" s="9" t="str">
        <f t="shared" si="1"/>
        <v/>
      </c>
    </row>
    <row r="32" spans="1:19" s="3" customFormat="1" ht="20.100000000000001" hidden="1" customHeight="1" x14ac:dyDescent="0.25">
      <c r="A32" s="3">
        <v>21</v>
      </c>
      <c r="B32" s="22" t="str">
        <f t="shared" si="0"/>
        <v>Tatil</v>
      </c>
      <c r="C32" s="2"/>
      <c r="D32" s="24"/>
      <c r="E32" s="28"/>
      <c r="F32" s="28"/>
      <c r="G32" s="25"/>
      <c r="H32" s="2"/>
      <c r="I32" s="24"/>
      <c r="J32" s="28"/>
      <c r="K32" s="28"/>
      <c r="L32" s="2"/>
      <c r="M32" s="2"/>
      <c r="N32" s="24"/>
      <c r="O32" s="25"/>
      <c r="P32" s="7"/>
      <c r="S32" s="9" t="str">
        <f t="shared" si="1"/>
        <v/>
      </c>
    </row>
    <row r="33" spans="1:19" s="3" customFormat="1" ht="20.100000000000001" customHeight="1" x14ac:dyDescent="0.25">
      <c r="A33" s="3">
        <v>22</v>
      </c>
      <c r="B33" s="22">
        <f t="shared" si="0"/>
        <v>44158</v>
      </c>
      <c r="C33" s="17" t="s">
        <v>24</v>
      </c>
      <c r="D33" s="27" t="s">
        <v>24</v>
      </c>
      <c r="E33" s="28"/>
      <c r="F33" s="28"/>
      <c r="G33" s="25"/>
      <c r="H33" s="17" t="s">
        <v>24</v>
      </c>
      <c r="I33" s="27" t="s">
        <v>24</v>
      </c>
      <c r="J33" s="28"/>
      <c r="K33" s="28"/>
      <c r="L33" s="17" t="s">
        <v>24</v>
      </c>
      <c r="M33" s="17" t="s">
        <v>24</v>
      </c>
      <c r="N33" s="24"/>
      <c r="O33" s="25"/>
      <c r="P33" s="5"/>
      <c r="S33" s="9">
        <f t="shared" si="1"/>
        <v>44158</v>
      </c>
    </row>
    <row r="34" spans="1:19" s="3" customFormat="1" ht="20.100000000000001" customHeight="1" x14ac:dyDescent="0.25">
      <c r="A34" s="3">
        <v>23</v>
      </c>
      <c r="B34" s="22">
        <f t="shared" si="0"/>
        <v>44159</v>
      </c>
      <c r="C34" s="17" t="s">
        <v>24</v>
      </c>
      <c r="D34" s="27" t="s">
        <v>24</v>
      </c>
      <c r="E34" s="28"/>
      <c r="F34" s="28"/>
      <c r="G34" s="25"/>
      <c r="H34" s="17" t="s">
        <v>24</v>
      </c>
      <c r="I34" s="27" t="s">
        <v>24</v>
      </c>
      <c r="J34" s="28"/>
      <c r="K34" s="28"/>
      <c r="L34" s="17" t="s">
        <v>24</v>
      </c>
      <c r="M34" s="17" t="s">
        <v>24</v>
      </c>
      <c r="N34" s="24"/>
      <c r="O34" s="25"/>
      <c r="P34" s="5"/>
      <c r="S34" s="9">
        <f t="shared" si="1"/>
        <v>44159</v>
      </c>
    </row>
    <row r="35" spans="1:19" s="3" customFormat="1" ht="20.100000000000001" customHeight="1" x14ac:dyDescent="0.25">
      <c r="A35" s="3">
        <v>24</v>
      </c>
      <c r="B35" s="22">
        <f t="shared" si="0"/>
        <v>44160</v>
      </c>
      <c r="C35" s="17" t="s">
        <v>24</v>
      </c>
      <c r="D35" s="27" t="s">
        <v>24</v>
      </c>
      <c r="E35" s="28"/>
      <c r="F35" s="28"/>
      <c r="G35" s="25"/>
      <c r="H35" s="17" t="s">
        <v>24</v>
      </c>
      <c r="I35" s="27" t="s">
        <v>24</v>
      </c>
      <c r="J35" s="28"/>
      <c r="K35" s="28"/>
      <c r="L35" s="17" t="s">
        <v>24</v>
      </c>
      <c r="M35" s="17" t="s">
        <v>24</v>
      </c>
      <c r="N35" s="24"/>
      <c r="O35" s="25"/>
      <c r="P35" s="5"/>
      <c r="S35" s="9">
        <f t="shared" si="1"/>
        <v>44160</v>
      </c>
    </row>
    <row r="36" spans="1:19" s="3" customFormat="1" ht="20.100000000000001" customHeight="1" x14ac:dyDescent="0.25">
      <c r="A36" s="3">
        <v>25</v>
      </c>
      <c r="B36" s="22">
        <f t="shared" si="0"/>
        <v>44161</v>
      </c>
      <c r="C36" s="17" t="s">
        <v>24</v>
      </c>
      <c r="D36" s="27" t="s">
        <v>24</v>
      </c>
      <c r="E36" s="28"/>
      <c r="F36" s="28"/>
      <c r="G36" s="25"/>
      <c r="H36" s="17" t="s">
        <v>24</v>
      </c>
      <c r="I36" s="27" t="s">
        <v>24</v>
      </c>
      <c r="J36" s="28"/>
      <c r="K36" s="28"/>
      <c r="L36" s="17" t="s">
        <v>24</v>
      </c>
      <c r="M36" s="17" t="s">
        <v>24</v>
      </c>
      <c r="N36" s="24"/>
      <c r="O36" s="25"/>
      <c r="P36" s="5"/>
      <c r="S36" s="9">
        <f t="shared" si="1"/>
        <v>44161</v>
      </c>
    </row>
    <row r="37" spans="1:19" s="3" customFormat="1" ht="20.100000000000001" customHeight="1" x14ac:dyDescent="0.25">
      <c r="A37" s="3">
        <v>26</v>
      </c>
      <c r="B37" s="22">
        <f t="shared" si="0"/>
        <v>44162</v>
      </c>
      <c r="C37" s="17" t="s">
        <v>24</v>
      </c>
      <c r="D37" s="27" t="s">
        <v>24</v>
      </c>
      <c r="E37" s="28"/>
      <c r="F37" s="28"/>
      <c r="G37" s="25"/>
      <c r="H37" s="17" t="s">
        <v>24</v>
      </c>
      <c r="I37" s="27" t="s">
        <v>24</v>
      </c>
      <c r="J37" s="28"/>
      <c r="K37" s="28"/>
      <c r="L37" s="17" t="s">
        <v>24</v>
      </c>
      <c r="M37" s="17" t="s">
        <v>24</v>
      </c>
      <c r="N37" s="24"/>
      <c r="O37" s="25"/>
      <c r="P37" s="5"/>
      <c r="S37" s="9">
        <f t="shared" si="1"/>
        <v>44162</v>
      </c>
    </row>
    <row r="38" spans="1:19" s="3" customFormat="1" ht="20.100000000000001" hidden="1" customHeight="1" x14ac:dyDescent="0.25">
      <c r="A38" s="3">
        <v>27</v>
      </c>
      <c r="B38" s="22" t="str">
        <f t="shared" si="0"/>
        <v>Tatil</v>
      </c>
      <c r="C38" s="2"/>
      <c r="D38" s="24"/>
      <c r="E38" s="28"/>
      <c r="F38" s="28"/>
      <c r="G38" s="25"/>
      <c r="H38" s="2"/>
      <c r="I38" s="24"/>
      <c r="J38" s="28"/>
      <c r="K38" s="28"/>
      <c r="L38" s="2"/>
      <c r="M38" s="2"/>
      <c r="N38" s="24"/>
      <c r="O38" s="25"/>
      <c r="P38" s="7"/>
      <c r="S38" s="9" t="str">
        <f t="shared" si="1"/>
        <v/>
      </c>
    </row>
    <row r="39" spans="1:19" s="3" customFormat="1" ht="20.100000000000001" hidden="1" customHeight="1" x14ac:dyDescent="0.25">
      <c r="A39" s="3">
        <v>28</v>
      </c>
      <c r="B39" s="22" t="str">
        <f t="shared" si="0"/>
        <v>Tatil</v>
      </c>
      <c r="C39" s="2"/>
      <c r="D39" s="24"/>
      <c r="E39" s="28"/>
      <c r="F39" s="28"/>
      <c r="G39" s="25"/>
      <c r="H39" s="2"/>
      <c r="I39" s="24"/>
      <c r="J39" s="28"/>
      <c r="K39" s="28"/>
      <c r="L39" s="2"/>
      <c r="M39" s="2"/>
      <c r="N39" s="24"/>
      <c r="O39" s="25"/>
      <c r="P39" s="7"/>
      <c r="S39" s="9" t="str">
        <f t="shared" si="1"/>
        <v/>
      </c>
    </row>
    <row r="40" spans="1:19" s="3" customFormat="1" ht="20.100000000000001" customHeight="1" x14ac:dyDescent="0.25">
      <c r="A40" s="3">
        <v>29</v>
      </c>
      <c r="B40" s="22">
        <f t="shared" si="0"/>
        <v>44165</v>
      </c>
      <c r="C40" s="17" t="s">
        <v>24</v>
      </c>
      <c r="D40" s="27" t="s">
        <v>24</v>
      </c>
      <c r="E40" s="28"/>
      <c r="F40" s="28"/>
      <c r="G40" s="25"/>
      <c r="H40" s="17" t="s">
        <v>24</v>
      </c>
      <c r="I40" s="27" t="s">
        <v>24</v>
      </c>
      <c r="J40" s="28"/>
      <c r="K40" s="28"/>
      <c r="L40" s="17" t="s">
        <v>24</v>
      </c>
      <c r="M40" s="17" t="s">
        <v>24</v>
      </c>
      <c r="N40" s="24"/>
      <c r="O40" s="25"/>
      <c r="P40" s="5"/>
      <c r="S40" s="9">
        <f t="shared" si="1"/>
        <v>44165</v>
      </c>
    </row>
    <row r="41" spans="1:19" s="3" customFormat="1" ht="20.100000000000001" hidden="1" customHeight="1" x14ac:dyDescent="0.25">
      <c r="A41" s="3">
        <v>30</v>
      </c>
      <c r="B41" s="22">
        <f t="shared" si="0"/>
        <v>44166</v>
      </c>
      <c r="C41" s="17" t="s">
        <v>24</v>
      </c>
      <c r="D41" s="27" t="s">
        <v>24</v>
      </c>
      <c r="E41" s="28"/>
      <c r="F41" s="28"/>
      <c r="G41" s="25"/>
      <c r="H41" s="17" t="s">
        <v>24</v>
      </c>
      <c r="I41" s="27" t="s">
        <v>24</v>
      </c>
      <c r="J41" s="28"/>
      <c r="K41" s="28"/>
      <c r="L41" s="17" t="s">
        <v>24</v>
      </c>
      <c r="M41" s="17" t="s">
        <v>24</v>
      </c>
      <c r="N41" s="24"/>
      <c r="O41" s="25"/>
      <c r="P41" s="5"/>
      <c r="S41" s="9">
        <f t="shared" si="1"/>
        <v>44166</v>
      </c>
    </row>
    <row r="42" spans="1:19" s="3" customFormat="1" ht="21" hidden="1" customHeight="1" x14ac:dyDescent="0.25">
      <c r="A42" s="3">
        <v>31</v>
      </c>
      <c r="B42" s="22">
        <f t="shared" si="0"/>
        <v>44167</v>
      </c>
      <c r="C42" s="17" t="s">
        <v>24</v>
      </c>
      <c r="D42" s="27" t="s">
        <v>24</v>
      </c>
      <c r="E42" s="28"/>
      <c r="F42" s="28"/>
      <c r="G42" s="25"/>
      <c r="H42" s="17" t="s">
        <v>24</v>
      </c>
      <c r="I42" s="27" t="s">
        <v>24</v>
      </c>
      <c r="J42" s="28"/>
      <c r="K42" s="28"/>
      <c r="L42" s="17" t="s">
        <v>24</v>
      </c>
      <c r="M42" s="17" t="s">
        <v>24</v>
      </c>
      <c r="N42" s="24"/>
      <c r="O42" s="25"/>
      <c r="P42" s="7"/>
      <c r="S42" s="9">
        <f t="shared" si="1"/>
        <v>44167</v>
      </c>
    </row>
    <row r="43" spans="1:19" ht="58.7" customHeight="1" x14ac:dyDescent="0.25">
      <c r="B43" s="8" t="s">
        <v>15</v>
      </c>
      <c r="C43" s="26" t="s">
        <v>11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</sheetData>
  <autoFilter ref="B10:O43">
    <filterColumn colId="0">
      <filters>
        <filter val="Kişisel Koruyucu Donanım Kullanılarak yapılması esastır."/>
        <dateGroupItem year="2020" month="11" dateTimeGrouping="month"/>
      </filters>
    </filterColumn>
    <filterColumn colId="12" showButton="0"/>
  </autoFilter>
  <mergeCells count="111">
    <mergeCell ref="C1:M4"/>
    <mergeCell ref="B1:B5"/>
    <mergeCell ref="J5:L5"/>
    <mergeCell ref="I10:K10"/>
    <mergeCell ref="I37:K37"/>
    <mergeCell ref="I38:K38"/>
    <mergeCell ref="I39:K39"/>
    <mergeCell ref="I40:K40"/>
    <mergeCell ref="I41:K41"/>
    <mergeCell ref="I32:K32"/>
    <mergeCell ref="I33:K33"/>
    <mergeCell ref="I34:K34"/>
    <mergeCell ref="I35:K35"/>
    <mergeCell ref="I36:K36"/>
    <mergeCell ref="I27:K27"/>
    <mergeCell ref="I28:K28"/>
    <mergeCell ref="I29:K29"/>
    <mergeCell ref="I30:K30"/>
    <mergeCell ref="I31:K3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D37:G37"/>
    <mergeCell ref="D38:G38"/>
    <mergeCell ref="D39:G39"/>
    <mergeCell ref="D40:G40"/>
    <mergeCell ref="D41:G4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D13:G13"/>
    <mergeCell ref="D14:G14"/>
    <mergeCell ref="D15:G15"/>
    <mergeCell ref="D16:G16"/>
    <mergeCell ref="I11:K11"/>
    <mergeCell ref="B6:O6"/>
    <mergeCell ref="B7:O7"/>
    <mergeCell ref="H5:I5"/>
    <mergeCell ref="D5:F5"/>
    <mergeCell ref="C8:O8"/>
    <mergeCell ref="N10:O10"/>
    <mergeCell ref="N11:O11"/>
    <mergeCell ref="N12:O12"/>
    <mergeCell ref="N9:O9"/>
    <mergeCell ref="D9:G9"/>
    <mergeCell ref="I9:K9"/>
    <mergeCell ref="D10:G10"/>
    <mergeCell ref="D11:G11"/>
    <mergeCell ref="D12:G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C43:O43"/>
    <mergeCell ref="N25:O25"/>
    <mergeCell ref="N26:O26"/>
    <mergeCell ref="N27:O27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N41:O41"/>
    <mergeCell ref="N42:O42"/>
    <mergeCell ref="N37:O37"/>
    <mergeCell ref="N38:O38"/>
    <mergeCell ref="N39:O39"/>
    <mergeCell ref="N40:O40"/>
    <mergeCell ref="N33:O33"/>
    <mergeCell ref="I42:K42"/>
    <mergeCell ref="D42:G42"/>
    <mergeCell ref="N34:O34"/>
    <mergeCell ref="N36:O36"/>
    <mergeCell ref="N35:O35"/>
    <mergeCell ref="N28:O28"/>
    <mergeCell ref="N29:O29"/>
    <mergeCell ref="N30:O30"/>
    <mergeCell ref="N31:O31"/>
    <mergeCell ref="N32:O32"/>
    <mergeCell ref="N22:O22"/>
    <mergeCell ref="N23:O23"/>
    <mergeCell ref="N24:O24"/>
  </mergeCells>
  <conditionalFormatting sqref="C11:O11">
    <cfRule type="expression" dxfId="63" priority="65" stopIfTrue="1">
      <formula>AND($B11="Tatil")</formula>
    </cfRule>
  </conditionalFormatting>
  <conditionalFormatting sqref="I11">
    <cfRule type="expression" dxfId="62" priority="63" stopIfTrue="1">
      <formula>AND($B11="Tatil")</formula>
    </cfRule>
  </conditionalFormatting>
  <conditionalFormatting sqref="C12:O12">
    <cfRule type="expression" dxfId="61" priority="62" stopIfTrue="1">
      <formula>AND($B12="Tatil")</formula>
    </cfRule>
  </conditionalFormatting>
  <conditionalFormatting sqref="I12">
    <cfRule type="expression" dxfId="60" priority="61" stopIfTrue="1">
      <formula>AND($B12="Tatil")</formula>
    </cfRule>
  </conditionalFormatting>
  <conditionalFormatting sqref="C13:O13">
    <cfRule type="expression" dxfId="59" priority="60" stopIfTrue="1">
      <formula>AND($B13="Tatil")</formula>
    </cfRule>
  </conditionalFormatting>
  <conditionalFormatting sqref="I13">
    <cfRule type="expression" dxfId="58" priority="59" stopIfTrue="1">
      <formula>AND($B13="Tatil")</formula>
    </cfRule>
  </conditionalFormatting>
  <conditionalFormatting sqref="C14:O14">
    <cfRule type="expression" dxfId="57" priority="58" stopIfTrue="1">
      <formula>AND($B14="Tatil")</formula>
    </cfRule>
  </conditionalFormatting>
  <conditionalFormatting sqref="I14">
    <cfRule type="expression" dxfId="56" priority="57" stopIfTrue="1">
      <formula>AND($B14="Tatil")</formula>
    </cfRule>
  </conditionalFormatting>
  <conditionalFormatting sqref="C15:O15">
    <cfRule type="expression" dxfId="55" priority="56" stopIfTrue="1">
      <formula>AND($B15="Tatil")</formula>
    </cfRule>
  </conditionalFormatting>
  <conditionalFormatting sqref="I15">
    <cfRule type="expression" dxfId="54" priority="55" stopIfTrue="1">
      <formula>AND($B15="Tatil")</formula>
    </cfRule>
  </conditionalFormatting>
  <conditionalFormatting sqref="C16:O16">
    <cfRule type="expression" dxfId="53" priority="54" stopIfTrue="1">
      <formula>AND($B16="Tatil")</formula>
    </cfRule>
  </conditionalFormatting>
  <conditionalFormatting sqref="I16">
    <cfRule type="expression" dxfId="52" priority="53" stopIfTrue="1">
      <formula>AND($B16="Tatil")</formula>
    </cfRule>
  </conditionalFormatting>
  <conditionalFormatting sqref="C17:O17">
    <cfRule type="expression" dxfId="51" priority="52" stopIfTrue="1">
      <formula>AND($B17="Tatil")</formula>
    </cfRule>
  </conditionalFormatting>
  <conditionalFormatting sqref="I17">
    <cfRule type="expression" dxfId="50" priority="51" stopIfTrue="1">
      <formula>AND($B17="Tatil")</formula>
    </cfRule>
  </conditionalFormatting>
  <conditionalFormatting sqref="C18:O18">
    <cfRule type="expression" dxfId="49" priority="50" stopIfTrue="1">
      <formula>AND($B18="Tatil")</formula>
    </cfRule>
  </conditionalFormatting>
  <conditionalFormatting sqref="I18">
    <cfRule type="expression" dxfId="48" priority="49" stopIfTrue="1">
      <formula>AND($B18="Tatil")</formula>
    </cfRule>
  </conditionalFormatting>
  <conditionalFormatting sqref="C19:O19">
    <cfRule type="expression" dxfId="47" priority="48" stopIfTrue="1">
      <formula>AND($B19="Tatil")</formula>
    </cfRule>
  </conditionalFormatting>
  <conditionalFormatting sqref="I19">
    <cfRule type="expression" dxfId="46" priority="47" stopIfTrue="1">
      <formula>AND($B19="Tatil")</formula>
    </cfRule>
  </conditionalFormatting>
  <conditionalFormatting sqref="C20:O20">
    <cfRule type="expression" dxfId="45" priority="46" stopIfTrue="1">
      <formula>AND($B20="Tatil")</formula>
    </cfRule>
  </conditionalFormatting>
  <conditionalFormatting sqref="I20">
    <cfRule type="expression" dxfId="44" priority="45" stopIfTrue="1">
      <formula>AND($B20="Tatil")</formula>
    </cfRule>
  </conditionalFormatting>
  <conditionalFormatting sqref="C21:O21">
    <cfRule type="expression" dxfId="43" priority="44" stopIfTrue="1">
      <formula>AND($B21="Tatil")</formula>
    </cfRule>
  </conditionalFormatting>
  <conditionalFormatting sqref="I21">
    <cfRule type="expression" dxfId="42" priority="43" stopIfTrue="1">
      <formula>AND($B21="Tatil")</formula>
    </cfRule>
  </conditionalFormatting>
  <conditionalFormatting sqref="C22:O22">
    <cfRule type="expression" dxfId="41" priority="42" stopIfTrue="1">
      <formula>AND($B22="Tatil")</formula>
    </cfRule>
  </conditionalFormatting>
  <conditionalFormatting sqref="I22">
    <cfRule type="expression" dxfId="40" priority="41" stopIfTrue="1">
      <formula>AND($B22="Tatil")</formula>
    </cfRule>
  </conditionalFormatting>
  <conditionalFormatting sqref="C23:O23">
    <cfRule type="expression" dxfId="39" priority="40" stopIfTrue="1">
      <formula>AND($B23="Tatil")</formula>
    </cfRule>
  </conditionalFormatting>
  <conditionalFormatting sqref="I23">
    <cfRule type="expression" dxfId="38" priority="39" stopIfTrue="1">
      <formula>AND($B23="Tatil")</formula>
    </cfRule>
  </conditionalFormatting>
  <conditionalFormatting sqref="C24:O24">
    <cfRule type="expression" dxfId="37" priority="38" stopIfTrue="1">
      <formula>AND($B24="Tatil")</formula>
    </cfRule>
  </conditionalFormatting>
  <conditionalFormatting sqref="I24">
    <cfRule type="expression" dxfId="36" priority="37" stopIfTrue="1">
      <formula>AND($B24="Tatil")</formula>
    </cfRule>
  </conditionalFormatting>
  <conditionalFormatting sqref="C25:O25">
    <cfRule type="expression" dxfId="35" priority="36" stopIfTrue="1">
      <formula>AND($B25="Tatil")</formula>
    </cfRule>
  </conditionalFormatting>
  <conditionalFormatting sqref="I25">
    <cfRule type="expression" dxfId="34" priority="35" stopIfTrue="1">
      <formula>AND($B25="Tatil")</formula>
    </cfRule>
  </conditionalFormatting>
  <conditionalFormatting sqref="C26:O26">
    <cfRule type="expression" dxfId="33" priority="34" stopIfTrue="1">
      <formula>AND($B26="Tatil")</formula>
    </cfRule>
  </conditionalFormatting>
  <conditionalFormatting sqref="I26">
    <cfRule type="expression" dxfId="32" priority="33" stopIfTrue="1">
      <formula>AND($B26="Tatil")</formula>
    </cfRule>
  </conditionalFormatting>
  <conditionalFormatting sqref="C27:O27">
    <cfRule type="expression" dxfId="31" priority="32" stopIfTrue="1">
      <formula>AND($B27="Tatil")</formula>
    </cfRule>
  </conditionalFormatting>
  <conditionalFormatting sqref="I27">
    <cfRule type="expression" dxfId="30" priority="31" stopIfTrue="1">
      <formula>AND($B27="Tatil")</formula>
    </cfRule>
  </conditionalFormatting>
  <conditionalFormatting sqref="C28:O28">
    <cfRule type="expression" dxfId="29" priority="30" stopIfTrue="1">
      <formula>AND($B28="Tatil")</formula>
    </cfRule>
  </conditionalFormatting>
  <conditionalFormatting sqref="I28">
    <cfRule type="expression" dxfId="28" priority="29" stopIfTrue="1">
      <formula>AND($B28="Tatil")</formula>
    </cfRule>
  </conditionalFormatting>
  <conditionalFormatting sqref="C29:O29">
    <cfRule type="expression" dxfId="27" priority="28" stopIfTrue="1">
      <formula>AND($B29="Tatil")</formula>
    </cfRule>
  </conditionalFormatting>
  <conditionalFormatting sqref="I29">
    <cfRule type="expression" dxfId="26" priority="27" stopIfTrue="1">
      <formula>AND($B29="Tatil")</formula>
    </cfRule>
  </conditionalFormatting>
  <conditionalFormatting sqref="C30:O30">
    <cfRule type="expression" dxfId="25" priority="26" stopIfTrue="1">
      <formula>AND($B30="Tatil")</formula>
    </cfRule>
  </conditionalFormatting>
  <conditionalFormatting sqref="I30">
    <cfRule type="expression" dxfId="24" priority="25" stopIfTrue="1">
      <formula>AND($B30="Tatil")</formula>
    </cfRule>
  </conditionalFormatting>
  <conditionalFormatting sqref="C31:O31">
    <cfRule type="expression" dxfId="23" priority="24" stopIfTrue="1">
      <formula>AND($B31="Tatil")</formula>
    </cfRule>
  </conditionalFormatting>
  <conditionalFormatting sqref="I31">
    <cfRule type="expression" dxfId="22" priority="23" stopIfTrue="1">
      <formula>AND($B31="Tatil")</formula>
    </cfRule>
  </conditionalFormatting>
  <conditionalFormatting sqref="C32:O32">
    <cfRule type="expression" dxfId="21" priority="22" stopIfTrue="1">
      <formula>AND($B32="Tatil")</formula>
    </cfRule>
  </conditionalFormatting>
  <conditionalFormatting sqref="I32">
    <cfRule type="expression" dxfId="20" priority="21" stopIfTrue="1">
      <formula>AND($B32="Tatil")</formula>
    </cfRule>
  </conditionalFormatting>
  <conditionalFormatting sqref="C33:O33">
    <cfRule type="expression" dxfId="19" priority="20" stopIfTrue="1">
      <formula>AND($B33="Tatil")</formula>
    </cfRule>
  </conditionalFormatting>
  <conditionalFormatting sqref="I33">
    <cfRule type="expression" dxfId="18" priority="19" stopIfTrue="1">
      <formula>AND($B33="Tatil")</formula>
    </cfRule>
  </conditionalFormatting>
  <conditionalFormatting sqref="C34:O34">
    <cfRule type="expression" dxfId="17" priority="18" stopIfTrue="1">
      <formula>AND($B34="Tatil")</formula>
    </cfRule>
  </conditionalFormatting>
  <conditionalFormatting sqref="I34">
    <cfRule type="expression" dxfId="16" priority="17" stopIfTrue="1">
      <formula>AND($B34="Tatil")</formula>
    </cfRule>
  </conditionalFormatting>
  <conditionalFormatting sqref="C35:O35">
    <cfRule type="expression" dxfId="15" priority="16" stopIfTrue="1">
      <formula>AND($B35="Tatil")</formula>
    </cfRule>
  </conditionalFormatting>
  <conditionalFormatting sqref="I35">
    <cfRule type="expression" dxfId="14" priority="15" stopIfTrue="1">
      <formula>AND($B35="Tatil")</formula>
    </cfRule>
  </conditionalFormatting>
  <conditionalFormatting sqref="C36:O36">
    <cfRule type="expression" dxfId="13" priority="14" stopIfTrue="1">
      <formula>AND($B36="Tatil")</formula>
    </cfRule>
  </conditionalFormatting>
  <conditionalFormatting sqref="I36">
    <cfRule type="expression" dxfId="12" priority="13" stopIfTrue="1">
      <formula>AND($B36="Tatil")</formula>
    </cfRule>
  </conditionalFormatting>
  <conditionalFormatting sqref="C37:O37">
    <cfRule type="expression" dxfId="11" priority="12" stopIfTrue="1">
      <formula>AND($B37="Tatil")</formula>
    </cfRule>
  </conditionalFormatting>
  <conditionalFormatting sqref="I37">
    <cfRule type="expression" dxfId="10" priority="11" stopIfTrue="1">
      <formula>AND($B37="Tatil")</formula>
    </cfRule>
  </conditionalFormatting>
  <conditionalFormatting sqref="C38:O38">
    <cfRule type="expression" dxfId="9" priority="10" stopIfTrue="1">
      <formula>AND($B38="Tatil")</formula>
    </cfRule>
  </conditionalFormatting>
  <conditionalFormatting sqref="I38">
    <cfRule type="expression" dxfId="8" priority="9" stopIfTrue="1">
      <formula>AND($B38="Tatil")</formula>
    </cfRule>
  </conditionalFormatting>
  <conditionalFormatting sqref="C39:O39">
    <cfRule type="expression" dxfId="7" priority="8" stopIfTrue="1">
      <formula>AND($B39="Tatil")</formula>
    </cfRule>
  </conditionalFormatting>
  <conditionalFormatting sqref="I39">
    <cfRule type="expression" dxfId="6" priority="7" stopIfTrue="1">
      <formula>AND($B39="Tatil")</formula>
    </cfRule>
  </conditionalFormatting>
  <conditionalFormatting sqref="C40:O40">
    <cfRule type="expression" dxfId="5" priority="6" stopIfTrue="1">
      <formula>AND($B40="Tatil")</formula>
    </cfRule>
  </conditionalFormatting>
  <conditionalFormatting sqref="I40">
    <cfRule type="expression" dxfId="4" priority="5" stopIfTrue="1">
      <formula>AND($B40="Tatil")</formula>
    </cfRule>
  </conditionalFormatting>
  <conditionalFormatting sqref="C41:O41">
    <cfRule type="expression" dxfId="3" priority="4" stopIfTrue="1">
      <formula>AND($B41="Tatil")</formula>
    </cfRule>
  </conditionalFormatting>
  <conditionalFormatting sqref="I41">
    <cfRule type="expression" dxfId="2" priority="3" stopIfTrue="1">
      <formula>AND($B41="Tatil")</formula>
    </cfRule>
  </conditionalFormatting>
  <conditionalFormatting sqref="C42:O42">
    <cfRule type="expression" dxfId="1" priority="2" stopIfTrue="1">
      <formula>AND($B42="Tatil")</formula>
    </cfRule>
  </conditionalFormatting>
  <conditionalFormatting sqref="I42">
    <cfRule type="expression" dxfId="0" priority="1" stopIfTrue="1">
      <formula>AND($B42="Tatil")</formula>
    </cfRule>
  </conditionalFormatting>
  <printOptions horizontalCentered="1"/>
  <pageMargins left="0.23622047244094491" right="0.27559055118110237" top="0.56000000000000005" bottom="0.39370078740157483" header="0.17" footer="0.15748031496062992"/>
  <pageSetup paperSize="9" scale="81" orientation="landscape" r:id="rId1"/>
  <headerFooter>
    <oddFooter xml:space="preserve">&amp;Rİsmail BOYRAZ
Şb. Müdürü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page 1</vt:lpstr>
      <vt:lpstr>Sayfa1</vt:lpstr>
      <vt:lpstr>'page 1'!Yazdırma_Alanı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isg1</dc:creator>
  <cp:lastModifiedBy>isg1</cp:lastModifiedBy>
  <cp:lastPrinted>2020-04-18T20:10:48Z</cp:lastPrinted>
  <dcterms:created xsi:type="dcterms:W3CDTF">2020-04-13T07:03:02Z</dcterms:created>
  <dcterms:modified xsi:type="dcterms:W3CDTF">2020-09-28T13:11:35Z</dcterms:modified>
</cp:coreProperties>
</file>